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PL0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<sst xmlns="http://schemas.openxmlformats.org/spreadsheetml/2006/main" count="67" uniqueCount="50">
  <si>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TT</t>
  </si>
  <si>
    <t>Danh mục định mức</t>
  </si>
  <si>
    <t>Đơn giá</t>
  </si>
  <si>
    <t>tính</t>
  </si>
  <si>
    <t>kg</t>
  </si>
  <si>
    <t>bộ</t>
  </si>
  <si>
    <t>đồng</t>
  </si>
  <si>
    <t>công</t>
  </si>
  <si>
    <t>./.</t>
  </si>
  <si>
    <t>Giẻ lau</t>
  </si>
  <si>
    <t>Chổi</t>
  </si>
  <si>
    <t>cái</t>
  </si>
  <si>
    <t>Bột tan</t>
  </si>
  <si>
    <t>Giấy nến (giấy tráng parafin)</t>
  </si>
  <si>
    <t>Găng tay, khẩu trang</t>
  </si>
  <si>
    <t>Điện bảo quản</t>
  </si>
  <si>
    <t>hộp</t>
  </si>
  <si>
    <t>Nhân công (công bồi dưỡng)</t>
  </si>
  <si>
    <t>Quản lý định mức tại đơn vị</t>
  </si>
  <si>
    <t xml:space="preserve">Tổng cộng </t>
  </si>
  <si>
    <t>A</t>
  </si>
  <si>
    <t>I</t>
  </si>
  <si>
    <t>Số lần bảo quản trong năm</t>
  </si>
  <si>
    <t>lần</t>
  </si>
  <si>
    <t>II</t>
  </si>
  <si>
    <t>Bảo quản thường xuyên 01 lần/tuần</t>
  </si>
  <si>
    <t>Điện thắp sáng và bảo quản</t>
  </si>
  <si>
    <t>Kwh</t>
  </si>
  <si>
    <t>Văn phòng phẩm</t>
  </si>
  <si>
    <t>B</t>
  </si>
  <si>
    <t xml:space="preserve">Bảo quản thường xuyên ống hút, vòi chữa cháy </t>
  </si>
  <si>
    <t>Bảo quản ống hút, vòi chữa cháy 01 lần/quý</t>
  </si>
  <si>
    <t xml:space="preserve">Giẻ lau </t>
  </si>
  <si>
    <t>Nhân công (công kỹ thuật)</t>
  </si>
  <si>
    <t>Vật tư phụ khác</t>
  </si>
  <si>
    <r>
      <t xml:space="preserve">Bảo quản thường xuyên cả năm </t>
    </r>
    <r>
      <rPr>
        <i/>
        <sz val="13"/>
        <rFont val="Times New Roman"/>
        <family val="1"/>
      </rPr>
      <t>(48 lần/48 tuần)</t>
    </r>
  </si>
  <si>
    <r>
      <t>m</t>
    </r>
    <r>
      <rPr>
        <vertAlign val="superscript"/>
        <sz val="13"/>
        <rFont val="Times New Roman"/>
        <family val="1"/>
      </rPr>
      <t>2</t>
    </r>
  </si>
  <si>
    <t xml:space="preserve"> ĐỊNH MỨC BẢO QUẢN THƯỜNG XUYÊN </t>
  </si>
  <si>
    <t xml:space="preserve">Danh mục </t>
  </si>
  <si>
    <t>MÁY BƠM NƯỚC CHỮA CHÁY  DTNN</t>
  </si>
  <si>
    <t>của Bộ Tài chính ban hành)</t>
  </si>
  <si>
    <t>ĐVT: đồng/chiếc/năm</t>
  </si>
  <si>
    <t>Phụ lục 02:</t>
  </si>
  <si>
    <t>Số</t>
  </si>
  <si>
    <t>Thuốc diệt gián, nhện</t>
  </si>
  <si>
    <t>Đơn vị</t>
  </si>
  <si>
    <t>(đồng)</t>
  </si>
  <si>
    <t xml:space="preserve">Tiền </t>
  </si>
  <si>
    <t>lượng</t>
  </si>
  <si>
    <t xml:space="preserve">(kèm theo Thông tư số: 05 /2011/TT-BTC,  ngày 13 tháng 01 năm 2011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</si>
</sst>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0.0"/>
    <numFmt numFmtId="171" formatCode="#,##0.0000"/>
    <numFmt numFmtId="172" formatCode="_(* #,##0.000_);_(* \(#,##0.000\);_(* &quot;-&quot;???_);_(@_)"/>
    <numFmt numFmtId="173" formatCode="0.0000"/>
    <numFmt numFmtId="174" formatCode="0.0%"/>
    <numFmt numFmtId="175" formatCode="0.00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9" fontId="7" fillId="0" borderId="5" xfId="21" applyFont="1" applyBorder="1" applyAlignment="1">
      <alignment/>
    </xf>
    <xf numFmtId="165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3" fontId="5" fillId="0" borderId="6" xfId="0" applyNumberFormat="1" applyFont="1" applyBorder="1" applyAlignment="1">
      <alignment/>
    </xf>
    <xf numFmtId="9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A5" sqref="A5:F5"/>
    </sheetView>
  </sheetViews>
  <sheetFormatPr defaultColWidth="9.140625" defaultRowHeight="23.25" customHeight="1"/>
  <cols>
    <col min="1" max="1" width="7.7109375" style="5" customWidth="1"/>
    <col min="2" max="2" width="50.7109375" style="5" customWidth="1"/>
    <col min="3" max="5" width="9.7109375" style="5" customWidth="1"/>
    <col min="6" max="6" width="11.00390625" style="5" customWidth="1"/>
    <col min="7" max="16384" width="9.140625" style="5" customWidth="1"/>
  </cols>
  <sheetData>
    <row r="1" spans="1:6" s="2" customFormat="1" ht="23.25" customHeight="1">
      <c r="A1" s="46" t="s">
        <v>42</v>
      </c>
      <c r="B1" s="46"/>
      <c r="C1" s="46"/>
      <c r="D1" s="46"/>
      <c r="E1" s="46"/>
      <c r="F1" s="46"/>
    </row>
    <row r="2" spans="1:6" s="2" customFormat="1" ht="23.25" customHeight="1">
      <c r="A2" s="1"/>
      <c r="B2" s="1"/>
      <c r="C2" s="1"/>
      <c r="D2" s="1"/>
      <c r="E2" s="1"/>
      <c r="F2" s="1"/>
    </row>
    <row r="3" spans="1:6" s="2" customFormat="1" ht="23.25" customHeight="1">
      <c r="A3" s="45" t="s">
        <v>37</v>
      </c>
      <c r="B3" s="46"/>
      <c r="C3" s="46"/>
      <c r="D3" s="46"/>
      <c r="E3" s="46"/>
      <c r="F3" s="46"/>
    </row>
    <row r="4" spans="1:6" s="2" customFormat="1" ht="23.25" customHeight="1">
      <c r="A4" s="45" t="s">
        <v>39</v>
      </c>
      <c r="B4" s="46"/>
      <c r="C4" s="46"/>
      <c r="D4" s="46"/>
      <c r="E4" s="46"/>
      <c r="F4" s="46"/>
    </row>
    <row r="5" spans="1:6" s="2" customFormat="1" ht="23.25" customHeight="1">
      <c r="A5" s="48" t="s">
        <v>49</v>
      </c>
      <c r="B5" s="48"/>
      <c r="C5" s="48"/>
      <c r="D5" s="48"/>
      <c r="E5" s="48"/>
      <c r="F5" s="48"/>
    </row>
    <row r="6" spans="1:6" s="2" customFormat="1" ht="23.25" customHeight="1">
      <c r="A6" s="48" t="s">
        <v>40</v>
      </c>
      <c r="B6" s="48"/>
      <c r="C6" s="48"/>
      <c r="D6" s="48"/>
      <c r="E6" s="48"/>
      <c r="F6" s="48"/>
    </row>
    <row r="7" spans="1:6" s="2" customFormat="1" ht="23.25" customHeight="1">
      <c r="A7" s="3"/>
      <c r="B7" s="4"/>
      <c r="C7" s="4"/>
      <c r="D7" s="47" t="s">
        <v>41</v>
      </c>
      <c r="E7" s="47"/>
      <c r="F7" s="47"/>
    </row>
    <row r="8" spans="1:6" ht="20.25" customHeight="1">
      <c r="A8" s="49" t="s">
        <v>0</v>
      </c>
      <c r="B8" s="49" t="s">
        <v>38</v>
      </c>
      <c r="C8" s="42" t="s">
        <v>45</v>
      </c>
      <c r="D8" s="42" t="s">
        <v>2</v>
      </c>
      <c r="E8" s="42" t="s">
        <v>43</v>
      </c>
      <c r="F8" s="42" t="s">
        <v>47</v>
      </c>
    </row>
    <row r="9" spans="1:6" ht="20.25" customHeight="1">
      <c r="A9" s="50"/>
      <c r="B9" s="50" t="s">
        <v>1</v>
      </c>
      <c r="C9" s="43" t="s">
        <v>3</v>
      </c>
      <c r="D9" s="43" t="s">
        <v>46</v>
      </c>
      <c r="E9" s="43" t="s">
        <v>48</v>
      </c>
      <c r="F9" s="43" t="s">
        <v>46</v>
      </c>
    </row>
    <row r="10" spans="1:6" ht="20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23.25" customHeight="1">
      <c r="A11" s="7"/>
      <c r="B11" s="7"/>
      <c r="C11" s="7"/>
      <c r="D11" s="7"/>
      <c r="E11" s="7"/>
      <c r="F11" s="7"/>
    </row>
    <row r="12" spans="1:6" ht="23.25" customHeight="1">
      <c r="A12" s="8"/>
      <c r="B12" s="8" t="s">
        <v>19</v>
      </c>
      <c r="C12" s="8"/>
      <c r="D12" s="8"/>
      <c r="E12" s="8"/>
      <c r="F12" s="9">
        <f>F13+F23</f>
        <v>207221.56800000003</v>
      </c>
    </row>
    <row r="13" spans="1:6" ht="23.25" customHeight="1">
      <c r="A13" s="10" t="s">
        <v>20</v>
      </c>
      <c r="B13" s="11" t="s">
        <v>35</v>
      </c>
      <c r="C13" s="10" t="s">
        <v>6</v>
      </c>
      <c r="D13" s="12"/>
      <c r="E13" s="13"/>
      <c r="F13" s="14">
        <f>F15*E14</f>
        <v>107756.06400000001</v>
      </c>
    </row>
    <row r="14" spans="1:6" ht="23.25" customHeight="1">
      <c r="A14" s="15" t="s">
        <v>21</v>
      </c>
      <c r="B14" s="16" t="s">
        <v>22</v>
      </c>
      <c r="C14" s="15" t="s">
        <v>23</v>
      </c>
      <c r="D14" s="17"/>
      <c r="E14" s="18">
        <v>48</v>
      </c>
      <c r="F14" s="19"/>
    </row>
    <row r="15" spans="1:6" ht="23.25" customHeight="1">
      <c r="A15" s="15" t="s">
        <v>24</v>
      </c>
      <c r="B15" s="16" t="s">
        <v>25</v>
      </c>
      <c r="C15" s="15" t="s">
        <v>6</v>
      </c>
      <c r="D15" s="15"/>
      <c r="E15" s="20"/>
      <c r="F15" s="18">
        <f>SUM(F16:F22)</f>
        <v>2244.918</v>
      </c>
    </row>
    <row r="16" spans="1:6" ht="23.25" customHeight="1">
      <c r="A16" s="21">
        <v>1</v>
      </c>
      <c r="B16" s="22" t="s">
        <v>9</v>
      </c>
      <c r="C16" s="21" t="s">
        <v>4</v>
      </c>
      <c r="D16" s="23">
        <v>16000</v>
      </c>
      <c r="E16" s="24">
        <v>0.005</v>
      </c>
      <c r="F16" s="25">
        <f>D16*E16</f>
        <v>80</v>
      </c>
    </row>
    <row r="17" spans="1:6" ht="23.25" customHeight="1">
      <c r="A17" s="21">
        <v>2</v>
      </c>
      <c r="B17" s="22" t="s">
        <v>10</v>
      </c>
      <c r="C17" s="21" t="s">
        <v>11</v>
      </c>
      <c r="D17" s="23">
        <v>15000</v>
      </c>
      <c r="E17" s="26">
        <v>0.0025</v>
      </c>
      <c r="F17" s="25">
        <f>D17*E17</f>
        <v>37.5</v>
      </c>
    </row>
    <row r="18" spans="1:6" ht="23.25" customHeight="1">
      <c r="A18" s="21">
        <v>3</v>
      </c>
      <c r="B18" s="22" t="s">
        <v>44</v>
      </c>
      <c r="C18" s="21" t="s">
        <v>16</v>
      </c>
      <c r="D18" s="23">
        <v>55000</v>
      </c>
      <c r="E18" s="24">
        <v>0.005</v>
      </c>
      <c r="F18" s="25">
        <f>D18*E18</f>
        <v>275</v>
      </c>
    </row>
    <row r="19" spans="1:6" ht="23.25" customHeight="1">
      <c r="A19" s="21">
        <v>4</v>
      </c>
      <c r="B19" s="22" t="s">
        <v>26</v>
      </c>
      <c r="C19" s="21" t="s">
        <v>27</v>
      </c>
      <c r="D19" s="23">
        <v>1550</v>
      </c>
      <c r="E19" s="24">
        <f>0.048+0.28</f>
        <v>0.328</v>
      </c>
      <c r="F19" s="25">
        <f>D19*E19</f>
        <v>508.40000000000003</v>
      </c>
    </row>
    <row r="20" spans="1:6" ht="23.25" customHeight="1">
      <c r="A20" s="21">
        <v>5</v>
      </c>
      <c r="B20" s="22" t="s">
        <v>28</v>
      </c>
      <c r="C20" s="21" t="s">
        <v>6</v>
      </c>
      <c r="D20" s="23"/>
      <c r="E20" s="24"/>
      <c r="F20" s="27">
        <v>300</v>
      </c>
    </row>
    <row r="21" spans="1:6" ht="23.25" customHeight="1">
      <c r="A21" s="21">
        <v>6</v>
      </c>
      <c r="B21" s="22" t="s">
        <v>17</v>
      </c>
      <c r="C21" s="21" t="s">
        <v>7</v>
      </c>
      <c r="D21" s="23">
        <v>50000</v>
      </c>
      <c r="E21" s="26">
        <v>0.02</v>
      </c>
      <c r="F21" s="25">
        <f>D21*E21</f>
        <v>1000</v>
      </c>
    </row>
    <row r="22" spans="1:6" ht="23.25" customHeight="1">
      <c r="A22" s="21">
        <v>7</v>
      </c>
      <c r="B22" s="28" t="s">
        <v>18</v>
      </c>
      <c r="C22" s="21" t="s">
        <v>6</v>
      </c>
      <c r="D22" s="23"/>
      <c r="E22" s="29">
        <v>0.02</v>
      </c>
      <c r="F22" s="25">
        <f>E22*(F21+F20+F19+F18+F17+F16)</f>
        <v>44.018</v>
      </c>
    </row>
    <row r="23" spans="1:6" ht="23.25" customHeight="1">
      <c r="A23" s="10" t="s">
        <v>29</v>
      </c>
      <c r="B23" s="11" t="s">
        <v>30</v>
      </c>
      <c r="C23" s="10" t="s">
        <v>6</v>
      </c>
      <c r="D23" s="14"/>
      <c r="E23" s="30"/>
      <c r="F23" s="13">
        <f>E24*F25</f>
        <v>99465.504</v>
      </c>
    </row>
    <row r="24" spans="1:6" ht="23.25" customHeight="1">
      <c r="A24" s="15" t="s">
        <v>21</v>
      </c>
      <c r="B24" s="16" t="s">
        <v>22</v>
      </c>
      <c r="C24" s="15" t="s">
        <v>23</v>
      </c>
      <c r="D24" s="19"/>
      <c r="E24" s="31">
        <v>4</v>
      </c>
      <c r="F24" s="18"/>
    </row>
    <row r="25" spans="1:6" ht="23.25" customHeight="1">
      <c r="A25" s="15" t="s">
        <v>24</v>
      </c>
      <c r="B25" s="16" t="s">
        <v>31</v>
      </c>
      <c r="C25" s="15" t="s">
        <v>6</v>
      </c>
      <c r="D25" s="15"/>
      <c r="E25" s="30"/>
      <c r="F25" s="18">
        <f>SUM(F26:F33)</f>
        <v>24866.376</v>
      </c>
    </row>
    <row r="26" spans="1:6" ht="23.25" customHeight="1">
      <c r="A26" s="21">
        <v>1</v>
      </c>
      <c r="B26" s="24" t="s">
        <v>32</v>
      </c>
      <c r="C26" s="21" t="s">
        <v>4</v>
      </c>
      <c r="D26" s="25">
        <v>16000</v>
      </c>
      <c r="E26" s="26">
        <v>0.04</v>
      </c>
      <c r="F26" s="25">
        <f aca="true" t="shared" si="0" ref="F26:F31">D26*E26</f>
        <v>640</v>
      </c>
    </row>
    <row r="27" spans="1:6" ht="23.25" customHeight="1">
      <c r="A27" s="21">
        <v>2</v>
      </c>
      <c r="B27" s="24" t="s">
        <v>14</v>
      </c>
      <c r="C27" s="21" t="s">
        <v>5</v>
      </c>
      <c r="D27" s="25">
        <v>8000</v>
      </c>
      <c r="E27" s="26">
        <v>0.08</v>
      </c>
      <c r="F27" s="25">
        <f t="shared" si="0"/>
        <v>640</v>
      </c>
    </row>
    <row r="28" spans="1:6" ht="23.25" customHeight="1">
      <c r="A28" s="21">
        <v>3</v>
      </c>
      <c r="B28" s="24" t="s">
        <v>12</v>
      </c>
      <c r="C28" s="21" t="s">
        <v>4</v>
      </c>
      <c r="D28" s="25">
        <v>18500</v>
      </c>
      <c r="E28" s="26">
        <v>0.5</v>
      </c>
      <c r="F28" s="25">
        <f t="shared" si="0"/>
        <v>9250</v>
      </c>
    </row>
    <row r="29" spans="1:6" ht="23.25" customHeight="1">
      <c r="A29" s="21">
        <v>4</v>
      </c>
      <c r="B29" s="24" t="s">
        <v>13</v>
      </c>
      <c r="C29" s="21" t="s">
        <v>36</v>
      </c>
      <c r="D29" s="25">
        <v>13000</v>
      </c>
      <c r="E29" s="26">
        <v>0.1</v>
      </c>
      <c r="F29" s="25">
        <f t="shared" si="0"/>
        <v>1300</v>
      </c>
    </row>
    <row r="30" spans="1:6" ht="23.25" customHeight="1">
      <c r="A30" s="21">
        <v>5</v>
      </c>
      <c r="B30" s="24" t="s">
        <v>33</v>
      </c>
      <c r="C30" s="21" t="s">
        <v>7</v>
      </c>
      <c r="D30" s="25">
        <v>150000</v>
      </c>
      <c r="E30" s="26">
        <v>0.08</v>
      </c>
      <c r="F30" s="25">
        <f t="shared" si="0"/>
        <v>12000</v>
      </c>
    </row>
    <row r="31" spans="1:6" ht="23.25" customHeight="1">
      <c r="A31" s="21">
        <v>6</v>
      </c>
      <c r="B31" s="24" t="s">
        <v>15</v>
      </c>
      <c r="C31" s="21" t="s">
        <v>27</v>
      </c>
      <c r="D31" s="25">
        <v>1550</v>
      </c>
      <c r="E31" s="26">
        <v>0.096</v>
      </c>
      <c r="F31" s="25">
        <f t="shared" si="0"/>
        <v>148.8</v>
      </c>
    </row>
    <row r="32" spans="1:6" ht="23.25" customHeight="1">
      <c r="A32" s="21">
        <v>7</v>
      </c>
      <c r="B32" s="24" t="s">
        <v>34</v>
      </c>
      <c r="C32" s="21" t="s">
        <v>6</v>
      </c>
      <c r="D32" s="25"/>
      <c r="E32" s="24"/>
      <c r="F32" s="25">
        <v>400</v>
      </c>
    </row>
    <row r="33" spans="1:6" ht="23.25" customHeight="1">
      <c r="A33" s="37">
        <v>8</v>
      </c>
      <c r="B33" s="38" t="s">
        <v>18</v>
      </c>
      <c r="C33" s="37" t="s">
        <v>6</v>
      </c>
      <c r="D33" s="39"/>
      <c r="E33" s="40">
        <v>0.02</v>
      </c>
      <c r="F33" s="41">
        <f>E33*(F32+F31+F30+F29+F28+F27+F26)</f>
        <v>487.576</v>
      </c>
    </row>
    <row r="34" spans="1:6" ht="23.25" customHeight="1">
      <c r="A34" s="32"/>
      <c r="B34" s="33"/>
      <c r="C34" s="32"/>
      <c r="D34" s="34"/>
      <c r="E34" s="35"/>
      <c r="F34" s="36"/>
    </row>
    <row r="35" spans="1:6" ht="21.75" customHeight="1">
      <c r="A35" s="44" t="s">
        <v>8</v>
      </c>
      <c r="B35" s="44"/>
      <c r="C35" s="44"/>
      <c r="D35" s="44"/>
      <c r="E35" s="44"/>
      <c r="F35" s="44"/>
    </row>
  </sheetData>
  <mergeCells count="9">
    <mergeCell ref="A1:F1"/>
    <mergeCell ref="A3:F3"/>
    <mergeCell ref="A5:F5"/>
    <mergeCell ref="A8:A9"/>
    <mergeCell ref="B8:B9"/>
    <mergeCell ref="A35:F35"/>
    <mergeCell ref="A4:F4"/>
    <mergeCell ref="D7:F7"/>
    <mergeCell ref="A6:F6"/>
  </mergeCells>
  <printOptions horizontalCentered="1"/>
  <pageMargins left="0.5" right="0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phuongvt</cp:lastModifiedBy>
  <cp:lastPrinted>2010-12-21T06:24:29Z</cp:lastPrinted>
  <dcterms:created xsi:type="dcterms:W3CDTF">1996-10-14T23:33:28Z</dcterms:created>
  <dcterms:modified xsi:type="dcterms:W3CDTF">2011-01-28T02:26:54Z</dcterms:modified>
  <cp:category/>
  <cp:version/>
  <cp:contentType/>
  <cp:contentStatus/>
</cp:coreProperties>
</file>